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3" i="1"/>
  <c r="G22" i="1"/>
  <c r="G18" i="1"/>
  <c r="G17" i="1"/>
  <c r="G10" i="1"/>
  <c r="G9" i="1"/>
  <c r="F24" i="1"/>
  <c r="G24" i="1" s="1"/>
  <c r="F23" i="1"/>
  <c r="F22" i="1"/>
  <c r="F21" i="1"/>
  <c r="G21" i="1" s="1"/>
  <c r="F20" i="1"/>
  <c r="G20" i="1" s="1"/>
  <c r="F19" i="1"/>
  <c r="G19" i="1" s="1"/>
  <c r="F18" i="1"/>
  <c r="F17" i="1"/>
  <c r="F16" i="1"/>
  <c r="F13" i="1"/>
  <c r="G13" i="1" s="1"/>
  <c r="F12" i="1"/>
  <c r="G12" i="1" s="1"/>
  <c r="F11" i="1"/>
  <c r="G11" i="1" s="1"/>
  <c r="F10" i="1"/>
  <c r="F9" i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<sst xmlns="http://schemas.openxmlformats.org/spreadsheetml/2006/main" count="27" uniqueCount="27">
  <si>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</si>
  <si>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</si>
  <si>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</si>
  <si>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</si>
  <si>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</si>
  <si>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</si>
  <si>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</si>
  <si>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</si>
  <si>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</si>
  <si>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</si>
  <si>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</si>
  <si>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</si>
  <si>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</si>
  <si>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</si>
  <si>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</si>
  <si>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</si>
  <si>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</si>
  <si>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</si>
  <si>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</si>
  <si>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</si>
  <si>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</si>
  <si>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</si>
  <si>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</si>
  <si>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</si>
  <si>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</si>
  <si>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</si>
  <si>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DEL ACTIVO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</si>
</sst>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83474580.069999993</v>
      </c>
      <c r="D4" s="13">
        <f>SUM(D6+D15)</f>
        <v>58734230.640000008</v>
      </c>
      <c r="E4" s="13">
        <f>SUM(E6+E15)</f>
        <v>53571119.870000005</v>
      </c>
      <c r="F4" s="13">
        <f>SUM(F6+F15)</f>
        <v>88637690.840000004</v>
      </c>
      <c r="G4" s="13">
        <f>SUM(G6+G15)</f>
        <v>5163110.7700000061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49918706.399999999</v>
      </c>
      <c r="D6" s="13">
        <f>SUM(D7:D13)</f>
        <v>52590402.370000005</v>
      </c>
      <c r="E6" s="13">
        <f>SUM(E7:E13)</f>
        <v>53571119.870000005</v>
      </c>
      <c r="F6" s="13">
        <f>SUM(F7:F13)</f>
        <v>48937988.900000006</v>
      </c>
      <c r="G6" s="18">
        <f>SUM(G7:G13)</f>
        <v>-980717.49999999523</v>
      </c>
    </row>
    <row r="7" spans="1:7" x14ac:dyDescent="0.2">
      <c r="A7" s="3">
        <v>1110</v>
      </c>
      <c r="B7" s="7" t="s">
        <v>9</v>
      </c>
      <c r="C7" s="18">
        <v>17280941.559999999</v>
      </c>
      <c r="D7" s="18">
        <v>26589083.370000001</v>
      </c>
      <c r="E7" s="18">
        <v>25745615.100000001</v>
      </c>
      <c r="F7" s="18">
        <f>C7+D7-E7</f>
        <v>18124409.829999998</v>
      </c>
      <c r="G7" s="18">
        <f t="shared" ref="G7:G13" si="0">F7-C7</f>
        <v>843468.26999999955</v>
      </c>
    </row>
    <row r="8" spans="1:7" x14ac:dyDescent="0.2">
      <c r="A8" s="3">
        <v>1120</v>
      </c>
      <c r="B8" s="7" t="s">
        <v>10</v>
      </c>
      <c r="C8" s="18">
        <v>27641795.370000001</v>
      </c>
      <c r="D8" s="18">
        <v>24954515.780000001</v>
      </c>
      <c r="E8" s="18">
        <v>24031313.52</v>
      </c>
      <c r="F8" s="18">
        <f t="shared" ref="F8:F13" si="1">C8+D8-E8</f>
        <v>28564997.630000006</v>
      </c>
      <c r="G8" s="18">
        <f t="shared" si="0"/>
        <v>923202.26000000536</v>
      </c>
    </row>
    <row r="9" spans="1:7" x14ac:dyDescent="0.2">
      <c r="A9" s="3">
        <v>1130</v>
      </c>
      <c r="B9" s="7" t="s">
        <v>11</v>
      </c>
      <c r="C9" s="18">
        <v>4187638.61</v>
      </c>
      <c r="D9" s="18">
        <v>119388.31</v>
      </c>
      <c r="E9" s="18">
        <v>2920445.95</v>
      </c>
      <c r="F9" s="18">
        <f t="shared" si="1"/>
        <v>1386580.9699999997</v>
      </c>
      <c r="G9" s="18">
        <f t="shared" si="0"/>
        <v>-2801057.64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808330.86</v>
      </c>
      <c r="D11" s="18">
        <v>927414.91</v>
      </c>
      <c r="E11" s="18">
        <v>873745.3</v>
      </c>
      <c r="F11" s="18">
        <f t="shared" si="1"/>
        <v>862000.47</v>
      </c>
      <c r="G11" s="18">
        <f t="shared" si="0"/>
        <v>53669.609999999986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33555873.670000002</v>
      </c>
      <c r="D15" s="13">
        <f>SUM(D16:D24)</f>
        <v>6143828.2700000005</v>
      </c>
      <c r="E15" s="13">
        <f>SUM(E16:E24)</f>
        <v>0</v>
      </c>
      <c r="F15" s="13">
        <f>SUM(F16:F24)</f>
        <v>39699701.939999998</v>
      </c>
      <c r="G15" s="13">
        <f>SUM(G16:G24)</f>
        <v>6143828.2700000014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29337511.93</v>
      </c>
      <c r="D18" s="19">
        <v>6055162.2800000003</v>
      </c>
      <c r="E18" s="19">
        <v>0</v>
      </c>
      <c r="F18" s="19">
        <f t="shared" si="3"/>
        <v>35392674.210000001</v>
      </c>
      <c r="G18" s="19">
        <f t="shared" si="2"/>
        <v>6055162.2800000012</v>
      </c>
    </row>
    <row r="19" spans="1:7" x14ac:dyDescent="0.2">
      <c r="A19" s="3">
        <v>1240</v>
      </c>
      <c r="B19" s="7" t="s">
        <v>18</v>
      </c>
      <c r="C19" s="18">
        <v>5447719.8099999996</v>
      </c>
      <c r="D19" s="18">
        <v>88665.99</v>
      </c>
      <c r="E19" s="18">
        <v>0</v>
      </c>
      <c r="F19" s="18">
        <f t="shared" si="3"/>
        <v>5536385.7999999998</v>
      </c>
      <c r="G19" s="18">
        <f t="shared" si="2"/>
        <v>88665.990000000224</v>
      </c>
    </row>
    <row r="20" spans="1:7" x14ac:dyDescent="0.2">
      <c r="A20" s="3">
        <v>1250</v>
      </c>
      <c r="B20" s="7" t="s">
        <v>19</v>
      </c>
      <c r="C20" s="18">
        <v>385966.54</v>
      </c>
      <c r="D20" s="18">
        <v>0</v>
      </c>
      <c r="E20" s="18">
        <v>0</v>
      </c>
      <c r="F20" s="18">
        <f t="shared" si="3"/>
        <v>385966.54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-1615324.61</v>
      </c>
      <c r="D21" s="18">
        <v>0</v>
      </c>
      <c r="E21" s="18">
        <v>0</v>
      </c>
      <c r="F21" s="18">
        <f t="shared" si="3"/>
        <v>-1615324.61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2018-03-08T18:40:55Z</cp:lastPrinted>
  <dcterms:created xsi:type="dcterms:W3CDTF">2014-02-09T04:04:15Z</dcterms:created>
  <dcterms:modified xsi:type="dcterms:W3CDTF">2020-10-26T18:48:19Z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